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fyn365-my.sharepoint.com/personal/mahu_energifyn_dk/Documents/Digital/Vores elnet dokumenter/"/>
    </mc:Choice>
  </mc:AlternateContent>
  <xr:revisionPtr revIDLastSave="0" documentId="8_{0A85DC00-FDA6-4C6E-A358-2E250F21E7C8}" xr6:coauthVersionLast="47" xr6:coauthVersionMax="47" xr10:uidLastSave="{00000000-0000-0000-0000-000000000000}"/>
  <bookViews>
    <workbookView xWindow="-30852" yWindow="-96" windowWidth="30984" windowHeight="16824" xr2:uid="{6EE6FEC0-179B-4639-88C0-D831BFACE32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E24" i="1"/>
  <c r="E20" i="1"/>
  <c r="C24" i="1"/>
  <c r="C23" i="1"/>
  <c r="C22" i="1"/>
  <c r="C21" i="1"/>
  <c r="C20" i="1"/>
  <c r="F3" i="1"/>
  <c r="F5" i="1"/>
  <c r="F15" i="1" l="1"/>
</calcChain>
</file>

<file path=xl/sharedStrings.xml><?xml version="1.0" encoding="utf-8"?>
<sst xmlns="http://schemas.openxmlformats.org/spreadsheetml/2006/main" count="115" uniqueCount="72">
  <si>
    <t>Fordeling af fælles moderselskabsomkostninger</t>
  </si>
  <si>
    <t>Spotprisaftale mellem HAN og VE</t>
  </si>
  <si>
    <t>Prisblade for Vores Elnet</t>
  </si>
  <si>
    <t>Administrationsaftale med AS Fyn</t>
  </si>
  <si>
    <t>Samarbejdsaftale med AS Fyn</t>
  </si>
  <si>
    <t>Regulering til Administrationsaftale med AS Fyn</t>
  </si>
  <si>
    <t>Aftale mellem BRE &amp; VE, leje af fibernet</t>
  </si>
  <si>
    <t>Leje af grund, Bjørnemosevej 281, 5260</t>
  </si>
  <si>
    <t>Låneaftale HOL og VE</t>
  </si>
  <si>
    <t>Rente Cashpool</t>
  </si>
  <si>
    <t>Renter og afdrag RD lån</t>
  </si>
  <si>
    <t>Direktørlønning ERH/NET</t>
  </si>
  <si>
    <t>Aftale mellem Vores Elnet og EF Erhverv</t>
  </si>
  <si>
    <t>Oversigt over aftaler med forbundne foretagender for netvirksomhed xx indgået i 20xx</t>
  </si>
  <si>
    <t>Aftaleparten -Navn</t>
  </si>
  <si>
    <t>Aftaleparten - cvr. nr.</t>
  </si>
  <si>
    <t xml:space="preserve">Kontraktssummen
</t>
  </si>
  <si>
    <t>Dato for indgåelse</t>
  </si>
  <si>
    <t>Varighed</t>
  </si>
  <si>
    <r>
      <t xml:space="preserve">Aftalens genstand 
</t>
    </r>
    <r>
      <rPr>
        <i/>
        <sz val="11"/>
        <color theme="1"/>
        <rFont val="Calibri"/>
        <family val="2"/>
        <scheme val="minor"/>
      </rPr>
      <t>(Angiv hvilke ydelser kontrakten vedrører)</t>
    </r>
  </si>
  <si>
    <t>Erhverv udfører opgaver for Vores Elnet</t>
  </si>
  <si>
    <t>1 år</t>
  </si>
  <si>
    <t>Energi Fyn Erhverv A/S</t>
  </si>
  <si>
    <t>Vores Elnet udfører opgaver for Erhverv</t>
  </si>
  <si>
    <t>1.jan 23</t>
  </si>
  <si>
    <t>Energi Fyn Holding</t>
  </si>
  <si>
    <t>Energi Fyn Handel</t>
  </si>
  <si>
    <t>Køb af elektricitet til elnettab</t>
  </si>
  <si>
    <t>Administrationsservice Fyn</t>
  </si>
  <si>
    <t>nr</t>
  </si>
  <si>
    <t>se aftale nr.8</t>
  </si>
  <si>
    <t>Aftalenavn</t>
  </si>
  <si>
    <t>Fordeling af omkostninger til bl.a. ledelse, HR, IT, ejendomsservice mm</t>
  </si>
  <si>
    <t>Prissætning af montørtimer mm som netselskabet afholder</t>
  </si>
  <si>
    <t>Kundeservice, afregning, inkasso mm</t>
  </si>
  <si>
    <t>Kundeservic, afregning, inkasso mm</t>
  </si>
  <si>
    <t>regulering af 2 ovenstående aftaler</t>
  </si>
  <si>
    <t>Energi Fyn Bredbånd A/S</t>
  </si>
  <si>
    <t>30. sep 21</t>
  </si>
  <si>
    <t>Ubegrænset</t>
  </si>
  <si>
    <t>20 år</t>
  </si>
  <si>
    <t>Indgået 30/6-23</t>
  </si>
  <si>
    <t>2023 - tal</t>
  </si>
  <si>
    <t>Vedlagt prisblad</t>
  </si>
  <si>
    <t>CHH</t>
  </si>
  <si>
    <t>2023-tal</t>
  </si>
  <si>
    <t>Leje af grund, Gyldenstensvej 26, 5400 Bogense</t>
  </si>
  <si>
    <t>MAS</t>
  </si>
  <si>
    <t>Denne kendte jeg ikke!</t>
  </si>
  <si>
    <t>Controllerne</t>
  </si>
  <si>
    <t>Bilag til aftale 1</t>
  </si>
  <si>
    <t>Faktuelt faktureret 360.000 jf. KKC, der bliver krediteret differencen, så vi når de 360.000</t>
  </si>
  <si>
    <t>Leje af fiberforbindelser til netformål</t>
  </si>
  <si>
    <t>Lejeaftale om Energi Fyn Bredbånd brug af Vores Elnet grund</t>
  </si>
  <si>
    <t>22. aug 22</t>
  </si>
  <si>
    <t>1. jan 23</t>
  </si>
  <si>
    <t>Siden optagelse af RD lån startede</t>
  </si>
  <si>
    <t>Siden oprettelse af kreditfaciliteten</t>
  </si>
  <si>
    <t>30. jun 23</t>
  </si>
  <si>
    <t>4. jun 18</t>
  </si>
  <si>
    <t>18. dec 12</t>
  </si>
  <si>
    <t>18. dec. 12</t>
  </si>
  <si>
    <t>30. nove 22</t>
  </si>
  <si>
    <t>19. dec 22</t>
  </si>
  <si>
    <t>1. jan 18</t>
  </si>
  <si>
    <t>30 år</t>
  </si>
  <si>
    <t>36 måneders opsigelse</t>
  </si>
  <si>
    <t>Aftale mellem 500.000 kr og 2.000.000 kr</t>
  </si>
  <si>
    <t>Aftale over 2.000.000 kr.</t>
  </si>
  <si>
    <t>Aftale under 500.000 kr</t>
  </si>
  <si>
    <t xml:space="preserve">Samlet afregningsum mellem Vores Elnet og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</si>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</sst>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6" x14ac:knownFonts="1"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3" fontId="0" fillId="0" borderId="0" xfId="0" applyNumberFormat="1"/>
    <xf numFmtId="164" fontId="0" fillId="0" borderId="0" xfId="1" applyFont="1"/>
    <xf numFmtId="165" fontId="0" fillId="0" borderId="0" xfId="1" applyNumberFormat="1" applyFont="1"/>
    <xf numFmtId="0" fontId="0" fillId="3" borderId="0" xfId="0" applyFill="1"/>
    <xf numFmtId="0" fontId="0" fillId="4" borderId="0" xfId="0" applyFill="1"/>
    <xf numFmtId="166" fontId="0" fillId="0" borderId="0" xfId="1" applyNumberFormat="1" applyFont="1"/>
    <xf numFmtId="0" fontId="0" fillId="5" borderId="0" xfId="0" applyFill="1"/>
    <xf numFmtId="3" fontId="0" fillId="5" borderId="0" xfId="0" applyNumberForma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409B-7388-45B4-8E6A-4F9DF73FE370}">
  <dimension ref="A1:O27"/>
  <sheetViews>
    <sheetView tabSelected="1" workbookViewId="0">
      <selection activeCell="D38" sqref="D38"/>
    </sheetView>
  </sheetViews>
  <sheetFormatPr defaultRowHeight="12.6" x14ac:dyDescent="0.2"/>
  <cols>
    <col min="1" max="1" width="25.453125" customWidth="1"/>
    <col min="2" max="3" width="40.6328125" bestFit="1" customWidth="1"/>
    <col min="4" max="4" width="18.7265625" customWidth="1"/>
    <col min="5" max="5" width="60.7265625" bestFit="1" customWidth="1"/>
    <col min="6" max="6" width="17.36328125" bestFit="1" customWidth="1"/>
    <col min="7" max="7" width="28.7265625" customWidth="1"/>
    <col min="8" max="8" width="31.36328125" customWidth="1"/>
    <col min="9" max="9" width="21.453125" customWidth="1"/>
    <col min="10" max="10" width="75.08984375" customWidth="1"/>
  </cols>
  <sheetData>
    <row r="1" spans="1:15" ht="18" x14ac:dyDescent="0.35">
      <c r="A1" s="1"/>
      <c r="B1" s="1" t="s">
        <v>13</v>
      </c>
      <c r="C1" s="2"/>
      <c r="D1" s="2"/>
      <c r="E1" s="2"/>
      <c r="F1" s="2"/>
      <c r="G1" s="2"/>
      <c r="H1" s="2"/>
    </row>
    <row r="2" spans="1:15" ht="28.8" x14ac:dyDescent="0.3">
      <c r="A2" s="3" t="s">
        <v>29</v>
      </c>
      <c r="B2" s="3" t="s">
        <v>14</v>
      </c>
      <c r="C2" s="3" t="s">
        <v>31</v>
      </c>
      <c r="D2" s="3" t="s">
        <v>15</v>
      </c>
      <c r="E2" s="3" t="s">
        <v>19</v>
      </c>
      <c r="F2" s="4" t="s">
        <v>16</v>
      </c>
      <c r="G2" s="4"/>
      <c r="H2" s="5" t="s">
        <v>17</v>
      </c>
      <c r="I2" s="5" t="s">
        <v>18</v>
      </c>
    </row>
    <row r="3" spans="1:15" x14ac:dyDescent="0.2">
      <c r="A3">
        <v>1</v>
      </c>
      <c r="B3" t="s">
        <v>22</v>
      </c>
      <c r="C3" t="s">
        <v>12</v>
      </c>
      <c r="D3">
        <v>25500210</v>
      </c>
      <c r="E3" t="s">
        <v>20</v>
      </c>
      <c r="F3" s="6">
        <f>1095000+60534460</f>
        <v>61629460</v>
      </c>
      <c r="G3" t="s">
        <v>68</v>
      </c>
      <c r="H3" t="s">
        <v>24</v>
      </c>
      <c r="I3" t="s">
        <v>21</v>
      </c>
      <c r="J3" s="10"/>
    </row>
    <row r="4" spans="1:15" x14ac:dyDescent="0.2">
      <c r="A4">
        <v>2</v>
      </c>
      <c r="B4" t="s">
        <v>25</v>
      </c>
      <c r="C4" t="s">
        <v>0</v>
      </c>
      <c r="D4">
        <v>27471870</v>
      </c>
      <c r="E4" t="s">
        <v>32</v>
      </c>
      <c r="F4" s="6">
        <v>21619507</v>
      </c>
      <c r="G4" t="s">
        <v>68</v>
      </c>
      <c r="H4" t="s">
        <v>64</v>
      </c>
      <c r="I4" t="s">
        <v>21</v>
      </c>
      <c r="J4" s="10" t="s">
        <v>49</v>
      </c>
    </row>
    <row r="5" spans="1:15" x14ac:dyDescent="0.2">
      <c r="A5">
        <v>3</v>
      </c>
      <c r="B5" t="s">
        <v>22</v>
      </c>
      <c r="C5" t="s">
        <v>12</v>
      </c>
      <c r="D5">
        <v>25500210</v>
      </c>
      <c r="E5" t="s">
        <v>23</v>
      </c>
      <c r="F5" s="6">
        <f>103292+39400+93800</f>
        <v>236492</v>
      </c>
      <c r="G5" s="6" t="s">
        <v>69</v>
      </c>
      <c r="H5" t="s">
        <v>24</v>
      </c>
      <c r="I5" t="s">
        <v>21</v>
      </c>
      <c r="J5" s="10" t="s">
        <v>47</v>
      </c>
      <c r="K5" s="9"/>
      <c r="L5" s="9"/>
      <c r="M5" s="9"/>
      <c r="N5" s="9"/>
      <c r="O5" s="9"/>
    </row>
    <row r="6" spans="1:15" x14ac:dyDescent="0.2">
      <c r="A6">
        <v>4</v>
      </c>
      <c r="B6" t="s">
        <v>26</v>
      </c>
      <c r="C6" t="s">
        <v>1</v>
      </c>
      <c r="D6">
        <v>25664132</v>
      </c>
      <c r="E6" t="s">
        <v>27</v>
      </c>
      <c r="F6" s="8">
        <v>62020000</v>
      </c>
      <c r="G6" t="s">
        <v>68</v>
      </c>
      <c r="H6" t="s">
        <v>63</v>
      </c>
      <c r="I6" t="s">
        <v>21</v>
      </c>
      <c r="J6" s="10" t="s">
        <v>42</v>
      </c>
    </row>
    <row r="7" spans="1:15" x14ac:dyDescent="0.2">
      <c r="A7">
        <v>5</v>
      </c>
      <c r="B7" t="s">
        <v>22</v>
      </c>
      <c r="C7" t="s">
        <v>2</v>
      </c>
      <c r="D7">
        <v>25500210</v>
      </c>
      <c r="E7" t="s">
        <v>33</v>
      </c>
      <c r="F7" t="s">
        <v>50</v>
      </c>
      <c r="H7" t="s">
        <v>24</v>
      </c>
      <c r="I7" t="s">
        <v>21</v>
      </c>
      <c r="J7" s="10" t="s">
        <v>43</v>
      </c>
    </row>
    <row r="8" spans="1:15" x14ac:dyDescent="0.2">
      <c r="A8">
        <v>6</v>
      </c>
      <c r="B8" t="s">
        <v>28</v>
      </c>
      <c r="C8" t="s">
        <v>3</v>
      </c>
      <c r="D8">
        <v>25626044</v>
      </c>
      <c r="E8" t="s">
        <v>34</v>
      </c>
      <c r="F8" t="s">
        <v>30</v>
      </c>
      <c r="H8" t="s">
        <v>60</v>
      </c>
      <c r="I8" t="s">
        <v>66</v>
      </c>
    </row>
    <row r="9" spans="1:15" x14ac:dyDescent="0.2">
      <c r="A9">
        <v>7</v>
      </c>
      <c r="B9" t="s">
        <v>28</v>
      </c>
      <c r="C9" t="s">
        <v>4</v>
      </c>
      <c r="D9">
        <v>25626044</v>
      </c>
      <c r="E9" t="s">
        <v>35</v>
      </c>
      <c r="F9" t="s">
        <v>30</v>
      </c>
      <c r="H9" t="s">
        <v>61</v>
      </c>
      <c r="I9" t="s">
        <v>66</v>
      </c>
    </row>
    <row r="10" spans="1:15" x14ac:dyDescent="0.2">
      <c r="A10">
        <v>8</v>
      </c>
      <c r="B10" t="s">
        <v>28</v>
      </c>
      <c r="C10" t="s">
        <v>5</v>
      </c>
      <c r="D10">
        <v>25626044</v>
      </c>
      <c r="E10" t="s">
        <v>36</v>
      </c>
      <c r="F10" s="6">
        <v>2186000</v>
      </c>
      <c r="G10" t="s">
        <v>68</v>
      </c>
      <c r="H10" t="s">
        <v>62</v>
      </c>
      <c r="I10" t="s">
        <v>21</v>
      </c>
    </row>
    <row r="11" spans="1:15" x14ac:dyDescent="0.2">
      <c r="A11">
        <v>9</v>
      </c>
      <c r="B11" t="s">
        <v>37</v>
      </c>
      <c r="C11" t="s">
        <v>6</v>
      </c>
      <c r="D11">
        <v>21536849</v>
      </c>
      <c r="E11" t="s">
        <v>52</v>
      </c>
      <c r="F11" s="6">
        <v>1751629.24</v>
      </c>
      <c r="G11" t="s">
        <v>67</v>
      </c>
      <c r="H11" t="s">
        <v>59</v>
      </c>
      <c r="I11" t="s">
        <v>40</v>
      </c>
      <c r="J11" s="10" t="s">
        <v>44</v>
      </c>
    </row>
    <row r="12" spans="1:15" x14ac:dyDescent="0.2">
      <c r="A12">
        <v>10</v>
      </c>
      <c r="B12" t="s">
        <v>37</v>
      </c>
      <c r="C12" t="s">
        <v>7</v>
      </c>
      <c r="D12">
        <v>21536849</v>
      </c>
      <c r="E12" t="s">
        <v>53</v>
      </c>
      <c r="F12" s="6">
        <v>5659</v>
      </c>
      <c r="G12" s="6" t="s">
        <v>69</v>
      </c>
      <c r="H12" t="s">
        <v>38</v>
      </c>
      <c r="I12" t="s">
        <v>39</v>
      </c>
      <c r="J12" s="10" t="s">
        <v>45</v>
      </c>
    </row>
    <row r="13" spans="1:15" x14ac:dyDescent="0.2">
      <c r="A13">
        <v>11</v>
      </c>
      <c r="B13" t="s">
        <v>25</v>
      </c>
      <c r="C13" t="s">
        <v>8</v>
      </c>
      <c r="D13">
        <v>27471870</v>
      </c>
      <c r="E13" t="s">
        <v>8</v>
      </c>
      <c r="F13" s="6">
        <v>600000000</v>
      </c>
      <c r="G13" t="s">
        <v>68</v>
      </c>
      <c r="H13" t="s">
        <v>58</v>
      </c>
      <c r="I13" t="s">
        <v>41</v>
      </c>
    </row>
    <row r="14" spans="1:15" ht="12.75" x14ac:dyDescent="0.2">
      <c r="A14">
        <v>12</v>
      </c>
      <c r="B14" t="s">
        <v>25</v>
      </c>
      <c r="C14" t="s">
        <v>9</v>
      </c>
      <c r="D14">
        <v>27471870</v>
      </c>
      <c r="E14" t="s">
        <v>9</v>
      </c>
      <c r="F14" s="8">
        <v>6993000</v>
      </c>
      <c r="G14" t="s">
        <v>68</v>
      </c>
      <c r="H14" t="s">
        <v>57</v>
      </c>
      <c r="J14" s="10" t="s">
        <v>45</v>
      </c>
    </row>
    <row r="15" spans="1:15" x14ac:dyDescent="0.2">
      <c r="A15">
        <v>13</v>
      </c>
      <c r="B15" t="s">
        <v>25</v>
      </c>
      <c r="C15" t="s">
        <v>10</v>
      </c>
      <c r="D15">
        <v>27471870</v>
      </c>
      <c r="E15" t="s">
        <v>10</v>
      </c>
      <c r="F15" s="7">
        <f>45835000+53144854.66</f>
        <v>98979854.659999996</v>
      </c>
      <c r="G15" t="s">
        <v>68</v>
      </c>
      <c r="H15" t="s">
        <v>56</v>
      </c>
      <c r="J15" s="10" t="s">
        <v>45</v>
      </c>
    </row>
    <row r="16" spans="1:15" x14ac:dyDescent="0.2">
      <c r="A16">
        <v>14</v>
      </c>
      <c r="B16" t="s">
        <v>22</v>
      </c>
      <c r="C16" t="s">
        <v>11</v>
      </c>
      <c r="D16">
        <v>25500210</v>
      </c>
      <c r="E16" t="s">
        <v>11</v>
      </c>
      <c r="F16" s="6">
        <v>300000</v>
      </c>
      <c r="G16" s="6" t="s">
        <v>69</v>
      </c>
      <c r="H16" t="s">
        <v>55</v>
      </c>
      <c r="I16" t="s">
        <v>21</v>
      </c>
      <c r="J16" s="10" t="s">
        <v>51</v>
      </c>
    </row>
    <row r="17" spans="1:11" x14ac:dyDescent="0.2">
      <c r="A17">
        <v>15</v>
      </c>
      <c r="B17" s="12" t="s">
        <v>37</v>
      </c>
      <c r="C17" s="12" t="s">
        <v>46</v>
      </c>
      <c r="D17" s="12">
        <v>21536849</v>
      </c>
      <c r="E17" s="12" t="s">
        <v>53</v>
      </c>
      <c r="F17" s="13">
        <v>5544</v>
      </c>
      <c r="G17" s="6" t="s">
        <v>69</v>
      </c>
      <c r="H17" t="s">
        <v>54</v>
      </c>
      <c r="I17" t="s">
        <v>65</v>
      </c>
      <c r="J17" s="10" t="s">
        <v>45</v>
      </c>
      <c r="K17" t="s">
        <v>48</v>
      </c>
    </row>
    <row r="18" spans="1:11" ht="12.75" x14ac:dyDescent="0.2">
      <c r="F18" s="6"/>
      <c r="G18" s="6"/>
    </row>
    <row r="20" spans="1:11" ht="12.75" x14ac:dyDescent="0.2">
      <c r="B20" t="s">
        <v>70</v>
      </c>
      <c r="C20" t="str">
        <f>+B3</f>
        <v>Energi Fyn Erhverv A/S</v>
      </c>
      <c r="D20" s="11">
        <v>62165952</v>
      </c>
      <c r="E20" s="11">
        <f>SUMIF(B3:B17,"=" &amp;C20,F3:F18)</f>
        <v>62165952</v>
      </c>
      <c r="J20" s="10" t="s">
        <v>71</v>
      </c>
    </row>
    <row r="21" spans="1:11" ht="12.75" x14ac:dyDescent="0.2">
      <c r="B21" t="s">
        <v>70</v>
      </c>
      <c r="C21" t="str">
        <f>+B4</f>
        <v>Energi Fyn Holding</v>
      </c>
      <c r="D21" s="11">
        <v>1127592361.6600001</v>
      </c>
      <c r="E21" s="11">
        <f t="shared" ref="E21:E24" si="0">SUMIF(B4:B18,"=" &amp;C21,F4:F19)</f>
        <v>727592361.65999997</v>
      </c>
      <c r="F21" s="6"/>
    </row>
    <row r="22" spans="1:11" ht="12.75" x14ac:dyDescent="0.2">
      <c r="B22" t="s">
        <v>70</v>
      </c>
      <c r="C22" t="str">
        <f>+B6</f>
        <v>Energi Fyn Handel</v>
      </c>
      <c r="D22" s="11">
        <v>62020000</v>
      </c>
      <c r="E22" s="11">
        <f t="shared" si="0"/>
        <v>62020000</v>
      </c>
      <c r="G22" s="6"/>
    </row>
    <row r="23" spans="1:11" ht="12.75" x14ac:dyDescent="0.2">
      <c r="B23" t="s">
        <v>70</v>
      </c>
      <c r="C23" t="str">
        <f>+B8</f>
        <v>Administrationsservice Fyn</v>
      </c>
      <c r="D23" s="11">
        <v>2186000</v>
      </c>
      <c r="E23" s="11">
        <f t="shared" si="0"/>
        <v>2186000</v>
      </c>
    </row>
    <row r="24" spans="1:11" ht="12.75" x14ac:dyDescent="0.2">
      <c r="B24" t="s">
        <v>70</v>
      </c>
      <c r="C24" t="str">
        <f>+B11</f>
        <v>Energi Fyn Bredbånd A/S</v>
      </c>
      <c r="D24" s="11">
        <v>1762832.24</v>
      </c>
      <c r="E24" s="11">
        <f t="shared" si="0"/>
        <v>1762832.24</v>
      </c>
    </row>
    <row r="25" spans="1:11" ht="12.75" x14ac:dyDescent="0.2">
      <c r="B25" t="s">
        <v>70</v>
      </c>
      <c r="D25" s="11"/>
    </row>
    <row r="26" spans="1:11" ht="12.75" x14ac:dyDescent="0.2">
      <c r="D26" s="11"/>
    </row>
    <row r="27" spans="1:11" ht="12.75" x14ac:dyDescent="0.2">
      <c r="D27" s="11"/>
    </row>
  </sheetData>
  <sheetProtection sheet="1" objects="1" scenarios="1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REDIGER - VE aftaler D2024-06-20-1062948 1.1 (002) - Kopi</dc:title>
  <dc:creator>Hans Pahus Holst</dc:creator>
  <cp:lastModifiedBy>Martin Uhrenholt</cp:lastModifiedBy>
  <dcterms:created xsi:type="dcterms:W3CDTF">2024-04-19T07:38:45Z</dcterms:created>
  <dcterms:modified xsi:type="dcterms:W3CDTF">2024-07-05T12:54:01Z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D2024-06-26-1063686</vt:lpwstr>
  </property>
  <property fmtid="{D5CDD505-2E9C-101B-9397-08002B2CF9AE}" pid="3" name="Dokument_sidst_rettet">
    <vt:lpwstr>27-06-2024</vt:lpwstr>
  </property>
  <property fmtid="{D5CDD505-2E9C-101B-9397-08002B2CF9AE}" pid="4" name="Dokument_OprettetAf_Initialer">
    <vt:lpwstr>hph</vt:lpwstr>
  </property>
  <property fmtid="{D5CDD505-2E9C-101B-9397-08002B2CF9AE}" pid="5" name="Dokument_Navn">
    <vt:lpwstr>Kopi af REDIGER - VE aftaler D2024-06-20-1062948 1.1 (002) - Kopi</vt:lpwstr>
  </property>
  <property fmtid="{D5CDD505-2E9C-101B-9397-08002B2CF9AE}" pid="6" name="sagsnummer">
    <vt:lpwstr>S10-1216</vt:lpwstr>
  </property>
  <property fmtid="{D5CDD505-2E9C-101B-9397-08002B2CF9AE}" pid="7" name="Author">
    <vt:lpwstr>Hans Pahus Holst</vt:lpwstr>
  </property>
  <property fmtid="{D5CDD505-2E9C-101B-9397-08002B2CF9AE}" pid="8" name="Title">
    <vt:lpwstr>Kopi af REDIGER - VE aftaler D2024-06-20-1062948 1.1 (002) - Kopi</vt:lpwstr>
  </property>
</Properties>
</file>